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D0539F93-7A1A-4E5F-830A-F51318AC145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<sst xmlns="http://schemas.openxmlformats.org/spreadsheetml/2006/main" count="122" uniqueCount="121">
  <si>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</si>
  <si>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</si>
  <si>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</si>
  <si>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</si>
  <si>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</si>
  <si>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</si>
  <si>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</si>
  <si>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</si>
  <si>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</si>
  <si>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</si>
  <si>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</si>
  <si>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</si>
  <si>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</si>
  <si>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</si>
  <si>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</si>
  <si>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</si>
  <si>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</si>
  <si>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</si>
  <si>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</si>
  <si>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</si>
  <si>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</si>
  <si>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</si>
  <si>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</si>
  <si>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</si>
  <si>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</si>
  <si>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</si>
  <si>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</si>
  <si>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</si>
  <si>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</si>
  <si>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</si>
  <si>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</si>
  <si>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</si>
  <si>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</si>
  <si>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</si>
  <si>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</si>
  <si>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</si>
  <si>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</si>
  <si>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</si>
  <si>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</si>
  <si>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</si>
  <si>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</si>
  <si>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</si>
  <si>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</si>
  <si>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</si>
  <si>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</si>
  <si>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</si>
  <si>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</si>
  <si>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</si>
  <si>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</si>
  <si>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</si>
  <si>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</si>
  <si>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</si>
  <si>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</si>
  <si>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</si>
  <si>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</si>
  <si>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</si>
  <si>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</si>
  <si>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</si>
  <si>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</si>
  <si>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</si>
  <si>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</si>
  <si>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</si>
  <si>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</si>
  <si>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</si>
  <si>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</si>
  <si>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</si>
  <si>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</si>
  <si>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</si>
  <si>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</si>
  <si>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</si>
  <si>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</si>
  <si>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</si>
  <si>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</si>
  <si>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</si>
  <si>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</si>
  <si>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</si>
  <si>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</si>
  <si>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</si>
  <si>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</si>
  <si>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</si>
  <si>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</si>
  <si>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</si>
  <si>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</si>
  <si>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</si>
  <si>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</si>
  <si>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</si>
  <si>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</si>
  <si>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</si>
  <si>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</si>
  <si>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</si>
  <si>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</si>
  <si>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</si>
  <si>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</si>
  <si>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</si>
  <si>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</si>
  <si>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</si>
  <si>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</si>
  <si>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</si>
  <si>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</si>
  <si>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</si>
  <si>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</si>
  <si>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</si>
  <si>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</si>
  <si>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</si>
  <si>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</si>
  <si>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</si>
  <si>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</si>
  <si>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</si>
  <si>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</si>
  <si>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</si>
  <si>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</si>
  <si>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</si>
  <si>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</si>
  <si>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</si>
  <si>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</si>
  <si>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</si>
  <si>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</si>
  <si>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</si>
  <si>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</si>
  <si>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Junio de 2020 y al 31 de Diciembre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</si>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</sst>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6" fillId="3" borderId="0" xfId="0" applyFont="1" applyFill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6" fillId="3" borderId="10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0" xfId="0" applyFont="1" applyFill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84</xdr:row>
      <xdr:rowOff>41275</xdr:rowOff>
    </xdr:from>
    <xdr:to>
      <xdr:col>0</xdr:col>
      <xdr:colOff>3059906</xdr:colOff>
      <xdr:row>88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9D401658-024F-46CC-963C-8AD706118068}"/>
            </a:ext>
          </a:extLst>
        </xdr:cNvPr>
        <xdr:cNvSpPr txBox="1"/>
      </xdr:nvSpPr>
      <xdr:spPr>
        <a:xfrm>
          <a:off x="733425" y="13792994"/>
          <a:ext cx="2326481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4114800</xdr:colOff>
      <xdr:row>84</xdr:row>
      <xdr:rowOff>47625</xdr:rowOff>
    </xdr:from>
    <xdr:to>
      <xdr:col>4</xdr:col>
      <xdr:colOff>703728</xdr:colOff>
      <xdr:row>87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140370C-6D3E-4F36-B8E4-E3094ABD7F7A}"/>
            </a:ext>
          </a:extLst>
        </xdr:cNvPr>
        <xdr:cNvSpPr txBox="1"/>
      </xdr:nvSpPr>
      <xdr:spPr>
        <a:xfrm>
          <a:off x="6572250" y="5381625"/>
          <a:ext cx="3332628" cy="623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9"/>
  <sheetViews>
    <sheetView showGridLines="0" tabSelected="1" zoomScale="80" zoomScaleNormal="80" workbookViewId="0">
      <selection activeCell="L56" sqref="L5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59609033.07</v>
      </c>
      <c r="C6" s="9">
        <f>SUM(C7:C13)</f>
        <v>66959673.450000003</v>
      </c>
      <c r="D6" s="5" t="s">
        <v>6</v>
      </c>
      <c r="E6" s="9">
        <f>SUM(E7:E15)</f>
        <v>3981236.74</v>
      </c>
      <c r="F6" s="9">
        <f>SUM(F7:F15)</f>
        <v>-6479508.7800000012</v>
      </c>
    </row>
    <row r="7" spans="1:6" x14ac:dyDescent="0.2">
      <c r="A7" s="10" t="s">
        <v>7</v>
      </c>
      <c r="B7" s="9">
        <v>15950</v>
      </c>
      <c r="C7" s="9">
        <v>15950</v>
      </c>
      <c r="D7" s="11" t="s">
        <v>8</v>
      </c>
      <c r="E7" s="9">
        <v>4119210.61</v>
      </c>
      <c r="F7" s="9">
        <v>4103328.02</v>
      </c>
    </row>
    <row r="8" spans="1:6" x14ac:dyDescent="0.2">
      <c r="A8" s="10" t="s">
        <v>9</v>
      </c>
      <c r="B8" s="9">
        <v>59100052.630000003</v>
      </c>
      <c r="C8" s="9">
        <v>66509158.640000001</v>
      </c>
      <c r="D8" s="11" t="s">
        <v>10</v>
      </c>
      <c r="E8" s="9">
        <v>2654339.3199999998</v>
      </c>
      <c r="F8" s="9">
        <v>3028092.82</v>
      </c>
    </row>
    <row r="9" spans="1:6" x14ac:dyDescent="0.2">
      <c r="A9" s="10" t="s">
        <v>11</v>
      </c>
      <c r="B9" s="9"/>
      <c r="C9" s="9"/>
      <c r="D9" s="11" t="s">
        <v>12</v>
      </c>
      <c r="E9" s="9">
        <v>308097.82</v>
      </c>
      <c r="F9" s="9">
        <v>-12639288.49</v>
      </c>
    </row>
    <row r="10" spans="1:6" x14ac:dyDescent="0.2">
      <c r="A10" s="10" t="s">
        <v>13</v>
      </c>
      <c r="B10" s="9">
        <v>493030.44</v>
      </c>
      <c r="C10" s="9">
        <v>434564.81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775162.4</v>
      </c>
      <c r="F13" s="9">
        <v>603882.43000000005</v>
      </c>
    </row>
    <row r="14" spans="1:6" x14ac:dyDescent="0.2">
      <c r="A14" s="3" t="s">
        <v>21</v>
      </c>
      <c r="B14" s="9">
        <f>SUM(B15:B21)</f>
        <v>10005330.870000001</v>
      </c>
      <c r="C14" s="9">
        <f>SUM(C15:C21)</f>
        <v>9978714.3500000015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9264503.4600000009</v>
      </c>
      <c r="C15" s="9">
        <v>9264503.4600000009</v>
      </c>
      <c r="D15" s="11" t="s">
        <v>24</v>
      </c>
      <c r="E15" s="9">
        <v>-3875573.41</v>
      </c>
      <c r="F15" s="9">
        <v>-1575523.56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710021.66</v>
      </c>
      <c r="C17" s="9">
        <v>683405.14</v>
      </c>
      <c r="D17" s="11" t="s">
        <v>28</v>
      </c>
      <c r="E17" s="9">
        <v>0</v>
      </c>
      <c r="F17" s="9">
        <v>0</v>
      </c>
    </row>
    <row r="18" spans="1:6" ht="24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2796503.09</v>
      </c>
      <c r="C22" s="9">
        <f>SUM(C23:C27)</f>
        <v>4490508.72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2796503.09</v>
      </c>
      <c r="C23" s="9">
        <v>2796503.09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1694005.63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-222770.63999999998</v>
      </c>
      <c r="F39" s="9">
        <f>SUM(F40:F42)</f>
        <v>-222770.63999999998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-227999.12</v>
      </c>
      <c r="F42" s="9">
        <v>-227999.12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72410867.030000001</v>
      </c>
      <c r="C44" s="7">
        <f>C6+C14+C22+C28+C34+C35+C38</f>
        <v>81428896.520000011</v>
      </c>
      <c r="D44" s="8" t="s">
        <v>80</v>
      </c>
      <c r="E44" s="7">
        <f>E6+E16+E20+E23+E24+E28+E35+E39</f>
        <v>3758466.1</v>
      </c>
      <c r="F44" s="7">
        <f>F6+F16+F20+F23+F24+F28+F35+F39</f>
        <v>-6702279.4200000009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127006542.39</v>
      </c>
      <c r="C49" s="9">
        <v>85587728.650000006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26190632.600000001</v>
      </c>
      <c r="C50" s="9">
        <v>23440265.940000001</v>
      </c>
      <c r="D50" s="5" t="s">
        <v>90</v>
      </c>
      <c r="E50" s="9">
        <v>0</v>
      </c>
      <c r="F50" s="9">
        <v>0</v>
      </c>
    </row>
    <row r="51" spans="1:6" ht="21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-6914359.3200000003</v>
      </c>
      <c r="C52" s="9">
        <v>-6914359.3200000003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3758466.1</v>
      </c>
      <c r="F56" s="7">
        <f>F54+F44</f>
        <v>-6702279.4200000009</v>
      </c>
    </row>
    <row r="57" spans="1:6" x14ac:dyDescent="0.2">
      <c r="A57" s="12" t="s">
        <v>100</v>
      </c>
      <c r="B57" s="7">
        <f>SUM(B47:B55)</f>
        <v>146282815.67000002</v>
      </c>
      <c r="C57" s="7">
        <f>SUM(C47:C55)</f>
        <v>102113635.27000001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218693682.70000002</v>
      </c>
      <c r="C59" s="7">
        <f>C44+C57</f>
        <v>183542531.79000002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174352384.22</v>
      </c>
      <c r="F60" s="9">
        <f>SUM(F61:F63)</f>
        <v>157618750.28</v>
      </c>
    </row>
    <row r="61" spans="1:6" x14ac:dyDescent="0.2">
      <c r="A61" s="13"/>
      <c r="B61" s="9"/>
      <c r="C61" s="9"/>
      <c r="D61" s="5" t="s">
        <v>104</v>
      </c>
      <c r="E61" s="9">
        <v>174352384.22</v>
      </c>
      <c r="F61" s="9">
        <v>157618750.28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40750748.370000005</v>
      </c>
      <c r="F65" s="9">
        <f>SUM(F66:F70)</f>
        <v>32790736.919999998</v>
      </c>
    </row>
    <row r="66" spans="1:6" x14ac:dyDescent="0.2">
      <c r="A66" s="13"/>
      <c r="B66" s="9"/>
      <c r="C66" s="9"/>
      <c r="D66" s="5" t="s">
        <v>108</v>
      </c>
      <c r="E66" s="9">
        <v>7960011.4500000002</v>
      </c>
      <c r="F66" s="9">
        <v>6123938.5199999996</v>
      </c>
    </row>
    <row r="67" spans="1:6" x14ac:dyDescent="0.2">
      <c r="A67" s="13"/>
      <c r="B67" s="9"/>
      <c r="C67" s="9"/>
      <c r="D67" s="5" t="s">
        <v>109</v>
      </c>
      <c r="E67" s="9">
        <v>32790531.920000002</v>
      </c>
      <c r="F67" s="9">
        <v>26666593.399999999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205</v>
      </c>
      <c r="F70" s="9">
        <v>205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215103132.59</v>
      </c>
      <c r="F76" s="7">
        <f>F60+F65+F72</f>
        <v>190409487.19999999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218861598.69</v>
      </c>
      <c r="F78" s="7">
        <f>F56+F76</f>
        <v>183707207.78</v>
      </c>
    </row>
    <row r="79" spans="1:6" x14ac:dyDescent="0.2">
      <c r="A79" s="15"/>
      <c r="B79" s="16"/>
      <c r="C79" s="16"/>
      <c r="D79" s="17"/>
      <c r="E79" s="16"/>
      <c r="F79" s="16"/>
    </row>
    <row r="80" spans="1:6" ht="12.75" x14ac:dyDescent="0.2">
      <c r="A80" s="25" t="s">
        <v>120</v>
      </c>
      <c r="B80" s="26"/>
      <c r="C80" s="27"/>
      <c r="D80" s="28"/>
      <c r="E80" s="29"/>
    </row>
    <row r="81" spans="1:5" ht="12.75" x14ac:dyDescent="0.2">
      <c r="A81" s="30"/>
      <c r="B81" s="26"/>
      <c r="C81" s="27"/>
      <c r="D81" s="28"/>
      <c r="E81" s="29"/>
    </row>
    <row r="82" spans="1:5" ht="12.75" x14ac:dyDescent="0.2">
      <c r="A82" s="30"/>
      <c r="B82" s="26"/>
      <c r="C82" s="27"/>
      <c r="D82" s="28"/>
      <c r="E82" s="29"/>
    </row>
    <row r="83" spans="1:5" ht="12.75" x14ac:dyDescent="0.2">
      <c r="A83" s="30"/>
      <c r="B83" s="26"/>
      <c r="C83" s="27"/>
      <c r="D83" s="28"/>
      <c r="E83" s="29"/>
    </row>
    <row r="84" spans="1:5" ht="12.75" x14ac:dyDescent="0.2">
      <c r="A84" s="34"/>
      <c r="B84" s="35"/>
      <c r="C84" s="32"/>
      <c r="D84" s="31"/>
      <c r="E84" s="32"/>
    </row>
    <row r="85" spans="1:5" ht="12.75" x14ac:dyDescent="0.2">
      <c r="A85" s="30"/>
      <c r="B85" s="32"/>
      <c r="C85" s="32"/>
      <c r="D85" s="32"/>
      <c r="E85" s="32"/>
    </row>
    <row r="86" spans="1:5" ht="12.75" x14ac:dyDescent="0.2">
      <c r="A86" s="30"/>
      <c r="B86" s="32"/>
      <c r="C86" s="32"/>
      <c r="D86" s="32"/>
      <c r="E86" s="32"/>
    </row>
    <row r="87" spans="1:5" ht="12.75" x14ac:dyDescent="0.2">
      <c r="A87" s="30"/>
      <c r="B87" s="32"/>
      <c r="C87" s="32"/>
      <c r="D87" s="32"/>
      <c r="E87" s="32"/>
    </row>
    <row r="88" spans="1:5" ht="12.75" x14ac:dyDescent="0.2">
      <c r="A88" s="33"/>
      <c r="B88" s="32"/>
      <c r="C88" s="32"/>
      <c r="D88" s="32"/>
      <c r="E88" s="32"/>
    </row>
    <row r="89" spans="1:5" ht="12.75" x14ac:dyDescent="0.2">
      <c r="A89"/>
      <c r="B89"/>
      <c r="C89"/>
      <c r="D89"/>
      <c r="E89"/>
    </row>
  </sheetData>
  <mergeCells count="1">
    <mergeCell ref="A1:F1"/>
  </mergeCells>
  <pageMargins left="0.7" right="0.7" top="0.75" bottom="0.75" header="0.3" footer="0.3"/>
  <pageSetup scale="5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2020-08-24T19:36:49Z</cp:lastPrinted>
  <dcterms:created xsi:type="dcterms:W3CDTF">2017-01-11T17:17:46Z</dcterms:created>
  <dcterms:modified xsi:type="dcterms:W3CDTF">2020-08-24T19:37:21Z</dcterms:modified>
</cp:coreProperties>
</file>